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fubr-my.sharepoint.com/personal/secgea_feq_ufu_br/Documents/ENGENHARIA DE ALIMENTOS - SECRETARIA/ATIVIDADES COMPLEMENTARES/"/>
    </mc:Choice>
  </mc:AlternateContent>
  <xr:revisionPtr revIDLastSave="208" documentId="8_{88AC6C8C-194A-4774-B275-D77A37FD3CA5}" xr6:coauthVersionLast="47" xr6:coauthVersionMax="47" xr10:uidLastSave="{9E65863B-28A2-44DE-9672-A2A61EC3302C}"/>
  <workbookProtection lockStructure="1"/>
  <bookViews>
    <workbookView xWindow="22932" yWindow="-108" windowWidth="23256" windowHeight="12456" xr2:uid="{00000000-000D-0000-FFFF-FFFF00000000}"/>
  </bookViews>
  <sheets>
    <sheet name="Requerimento ACC 2022-2" sheetId="3" r:id="rId1"/>
    <sheet name="Planilh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3" l="1"/>
  <c r="L6" i="2"/>
  <c r="L7" i="2"/>
  <c r="H6" i="2"/>
  <c r="H7" i="2"/>
  <c r="H8" i="2"/>
  <c r="G42" i="3" l="1"/>
  <c r="E44" i="3" s="1"/>
</calcChain>
</file>

<file path=xl/sharedStrings.xml><?xml version="1.0" encoding="utf-8"?>
<sst xmlns="http://schemas.openxmlformats.org/spreadsheetml/2006/main" count="138" uniqueCount="117">
  <si>
    <t>Descrição</t>
  </si>
  <si>
    <t>Forma de Comprovação</t>
  </si>
  <si>
    <t>Observação</t>
  </si>
  <si>
    <t>Atas ou documentos similares que atestem a nomeação e a exoneração ou término do mandato, emitidas pelo órgão colegiado competente.</t>
  </si>
  <si>
    <t>45 horas por ano de mandato. Teto de 90 horas.</t>
  </si>
  <si>
    <t>Documento que ateste o cumprimento das atividades previstas no projeto, emitido pelo orientador e/ou pelo órgão competente.</t>
  </si>
  <si>
    <t>Documento que ateste a participação do aluno no projeto e seu desempenho, emitido pelo órgão que financiou o mesmo.</t>
  </si>
  <si>
    <t>Documento emitido pela Diretoria de Ensino, atestando a participação e o desempenho do aluno na atividade.</t>
  </si>
  <si>
    <t>Realização de trabalhos voltados à educação e/ou alfabetização de jovens e adultos, sem remuneração.</t>
  </si>
  <si>
    <t>Certificados de participação, emitido pela entidade promotora, constando a carga horária da atividade.</t>
  </si>
  <si>
    <t>Igual à carga horária especificada no certificado de participação. Teto de 90 horas.</t>
  </si>
  <si>
    <t>Certificado de apresentação emitido pela entidade promotora.</t>
  </si>
  <si>
    <t>Cópia do material publicado.</t>
  </si>
  <si>
    <t>15 horas por publicação em anais. Teto de 60 horas.</t>
  </si>
  <si>
    <t>30 horas por artigo publicado. Teto de 60 horas.</t>
  </si>
  <si>
    <t>Cópia do material publicado e certificado do editor do periódico.</t>
  </si>
  <si>
    <t>Cópia do material desenvolvido e certificado do coordenador ou organizador do projeto.</t>
  </si>
  <si>
    <t>Certificado de participação emitido pela entidade promotora.</t>
  </si>
  <si>
    <t>Participação em oficinas, cursos ou minicursos relacionados a manifestações artísticas e culturais.</t>
  </si>
  <si>
    <t>Certificado de participação emitido pela entidade promotora, constando a carga horária da atividade.</t>
  </si>
  <si>
    <t>Certificados da instituição promotora ou do coordenador do projeto, constando carga horária.</t>
  </si>
  <si>
    <t>Igual à carga horária especificada no certificado de participação. Teto de 60 horas.</t>
  </si>
  <si>
    <t>Tradução de artigos, produção de resenhas, editoração, diagramação e revisão técnica de material publicado em periódicos acadêmicos com ISSN e política seletiva.</t>
  </si>
  <si>
    <t>Certificado de participação, emitido pela entidade promotora e constando a carga horária da atividade.</t>
  </si>
  <si>
    <t>Outras atividades de caráter técnico ou educativo.</t>
  </si>
  <si>
    <t>Pesquisas de campo, relacionadas a projetos de pesquisa, extensão ou complementares a atividades de ensino que não sejam obrigatórias.</t>
  </si>
  <si>
    <t>Documento comprobatório emitido pelo professor orientador do projeto.</t>
  </si>
  <si>
    <t>Documento comprobatório emitido pelo responsável pelo estágio.</t>
  </si>
  <si>
    <t>Disciplina Facultativa, cursada com aproveitamento, na UFU ou em outra Instituição de Ensino Superior, em curso devidamente reconhecido pelo MEC.</t>
  </si>
  <si>
    <t>Código</t>
  </si>
  <si>
    <t>TOTAL</t>
  </si>
  <si>
    <t>REQUERIMENTO DE REGISTRO DE ATIVIDADES ACADÊMICAS COMPLEMENTARES</t>
  </si>
  <si>
    <t>Carga Horária Solicitada</t>
  </si>
  <si>
    <t>Conferência</t>
  </si>
  <si>
    <t xml:space="preserve">Nome: </t>
  </si>
  <si>
    <t xml:space="preserve">Matrícula: </t>
  </si>
  <si>
    <t xml:space="preserve">e-mail: </t>
  </si>
  <si>
    <t>45 horas por ano.
Teto de 90 horas.</t>
  </si>
  <si>
    <r>
      <rPr>
        <b/>
        <sz val="9"/>
        <color indexed="8"/>
        <rFont val="Arial"/>
        <family val="2"/>
      </rPr>
      <t xml:space="preserve">MINISTÉRIO DA EDUCAÇÃO
UNIVERSIDADE FEDERAL DE UBERLÂNDIA
</t>
    </r>
    <r>
      <rPr>
        <b/>
        <sz val="8"/>
        <color indexed="8"/>
        <rFont val="Arial"/>
        <family val="2"/>
      </rPr>
      <t>FACULDADE DE ENGENHARIA QUÍMICA</t>
    </r>
    <r>
      <rPr>
        <sz val="9"/>
        <color indexed="8"/>
        <rFont val="Arial"/>
        <family val="2"/>
      </rPr>
      <t xml:space="preserve">
</t>
    </r>
    <r>
      <rPr>
        <sz val="8"/>
        <color indexed="8"/>
        <rFont val="Arial"/>
        <family val="2"/>
      </rPr>
      <t>Curso de Graduação em Engenharia de Alimentos</t>
    </r>
  </si>
  <si>
    <r>
      <t xml:space="preserve">Venho requerer a contabilização das </t>
    </r>
    <r>
      <rPr>
        <b/>
        <sz val="11"/>
        <color theme="1"/>
        <rFont val="Calibri"/>
        <family val="2"/>
      </rPr>
      <t>Atividades Acadêmicas Complementares</t>
    </r>
    <r>
      <rPr>
        <sz val="11"/>
        <color theme="1"/>
        <rFont val="Calibri"/>
        <family val="2"/>
      </rPr>
      <t xml:space="preserve">, listadas na tabela abaixo, para que seja cumprido um dos requisitos de conclusão do Curso de Graduação em Engenharia de Alimentos, conforme regulamenta a versão 2022-2 do </t>
    </r>
    <r>
      <rPr>
        <u/>
        <sz val="11"/>
        <color rgb="FF0000FF"/>
        <rFont val="Calibri"/>
        <family val="2"/>
      </rPr>
      <t>Projeto Pedagógico do Curso</t>
    </r>
    <r>
      <rPr>
        <sz val="11"/>
        <color theme="1"/>
        <rFont val="Calibri"/>
        <family val="2"/>
      </rPr>
      <t>.</t>
    </r>
  </si>
  <si>
    <t>ATCO0240</t>
  </si>
  <si>
    <t>Histórico Escolar.</t>
  </si>
  <si>
    <t>Até 90 horas.</t>
  </si>
  <si>
    <t>ATCO0073</t>
  </si>
  <si>
    <t>Atividades de monitoria em disciplinas de graduação.</t>
  </si>
  <si>
    <t>ATCO0080</t>
  </si>
  <si>
    <t>Atividades de pesquisa com bolsa (UFU, CNPq, FAPEMIG ou outras instituições financiadoras).</t>
  </si>
  <si>
    <t>ATCO0081</t>
  </si>
  <si>
    <t>Atividades de pesquisa sem bolsa (PIVIC).</t>
  </si>
  <si>
    <t xml:space="preserve">Documento emitido pela Pró-Reitoria de Pesquisa ou outro órgão competente.  </t>
  </si>
  <si>
    <t>ATCO0097</t>
  </si>
  <si>
    <t>Atividades de extensão com bolsa.*</t>
  </si>
  <si>
    <t>ATCO0099</t>
  </si>
  <si>
    <t>Atividades de extensão sem bolsa.*</t>
  </si>
  <si>
    <t>Documento emitido pelo orientador da atividade ou pelo órgão competente, devidamente validado pelo Colegiado de Curso.</t>
  </si>
  <si>
    <t>ATCO1003</t>
  </si>
  <si>
    <t>Documento emitido pelo órgão competente.</t>
  </si>
  <si>
    <t>ATCO1005</t>
  </si>
  <si>
    <t>Realização de trabalhos voltados à promoção do exercício da cidadania.</t>
  </si>
  <si>
    <t>ATCO1101</t>
  </si>
  <si>
    <t>Representação estudantil (Colegiado da Graduação, Conselho da Faculdade, Conselhos Superiores, Centro Acadêmico, DCE, UNE...).</t>
  </si>
  <si>
    <t>ATCO0752</t>
  </si>
  <si>
    <t>Participação no Programa de Educação Tutorial – PET (com e sem bolsa)**</t>
  </si>
  <si>
    <t>Documento, emitido pelo tutor, que ateste a participação no programa</t>
  </si>
  <si>
    <t>ATCO0780</t>
  </si>
  <si>
    <t>Participação na Empresa Júnior</t>
  </si>
  <si>
    <t>Documento oficial que ateste a participação no programa.</t>
  </si>
  <si>
    <t>ATCO0621</t>
  </si>
  <si>
    <t>Participação, como ouvinte, em minicursos, cursos de extensão, oficinas, colóquios, palestras e outros, que tenham caráter de formação científica ou de divulgação de pesquisa científica.</t>
  </si>
  <si>
    <t>ATCO0013</t>
  </si>
  <si>
    <t>Apresentação de comunicações ou pôsteres em eventos científicos.</t>
  </si>
  <si>
    <t>ATCO0959</t>
  </si>
  <si>
    <t>Publicação de trabalhos completos em anais de eventos científicos.</t>
  </si>
  <si>
    <t>ATCO0944</t>
  </si>
  <si>
    <t>Publicação de resumos em anais de eventos científicos.</t>
  </si>
  <si>
    <t>ATCO1107</t>
  </si>
  <si>
    <t>Publicação de artigos em periódicos científicos classificados pelo Qualis CAPES.</t>
  </si>
  <si>
    <t>ATCO0801</t>
  </si>
  <si>
    <t>Textos em jornais, revistas, mídias impressas ou digitais, etc.</t>
  </si>
  <si>
    <t>ATCO1133</t>
  </si>
  <si>
    <t>Desenvolvimento ou participação no desenvolvimento de material informacional (divulgação científica) ou didático (livros, CD-ROMs, vídeos, exposições).</t>
  </si>
  <si>
    <t>ATCO0222</t>
  </si>
  <si>
    <t>Desenvolvimento ou participação no desenvolvimento de instrumentos de pesquisa, guias ou catálogos de acervos de memória e/ou exposições.</t>
  </si>
  <si>
    <t>ATCO0377</t>
  </si>
  <si>
    <t>Organização ou participação na organização de eventos científicos.</t>
  </si>
  <si>
    <t>ATCO0385</t>
  </si>
  <si>
    <t>Outras atividades de caráter científico ou de divulgação científica.</t>
  </si>
  <si>
    <t>A critério do Colegiado do curso.</t>
  </si>
  <si>
    <t>ATCO0739</t>
  </si>
  <si>
    <t>Produção ou participação na produção de objetos artísticos (vídeos, artes plásticas, curadoria, literatura, artes performáticas, música, etc.).</t>
  </si>
  <si>
    <t>ATCO0620</t>
  </si>
  <si>
    <t>ATCO0383</t>
  </si>
  <si>
    <t>Outras atividades de caráter artístico ou cultural.</t>
  </si>
  <si>
    <t>Artístico e Cultural</t>
  </si>
  <si>
    <t>Científico e de divulgação científica</t>
  </si>
  <si>
    <t>Ensino, Pesquisa, Extensão e Representação Estudantil</t>
  </si>
  <si>
    <t>ATCO1066</t>
  </si>
  <si>
    <t>Visitas técnicas às indústrias.</t>
  </si>
  <si>
    <t>ATCO1045</t>
  </si>
  <si>
    <t>30 horas por material publicado. Teto de 60 horas.</t>
  </si>
  <si>
    <t>ATCO1135</t>
  </si>
  <si>
    <t>Participação em oficinas, cursos ou minicursos relacionados ao aprendizado de técnicas úteis à profissão do Engenheiro de Alimentos.</t>
  </si>
  <si>
    <t>ATCO0389</t>
  </si>
  <si>
    <t>ATCO0796</t>
  </si>
  <si>
    <t>ATCO1245</t>
  </si>
  <si>
    <t>Estágio não obrigatório</t>
  </si>
  <si>
    <t>Técnico</t>
  </si>
  <si>
    <t>Caráter</t>
  </si>
  <si>
    <t>30 horas por semestre de monitoria.
Teto de 90 horas.</t>
  </si>
  <si>
    <t>45 horas por ano de bolsa.
Teto de 90 horas.</t>
  </si>
  <si>
    <t>60 horas por ano.
Teto de 120 horas.</t>
  </si>
  <si>
    <t>10 horas por comunicação ou pôster apresentado ou carga horária constante no certificado de participação. Teto de 60 horas.</t>
  </si>
  <si>
    <t>10 horas por resumo publicado em anais. Teto de 30 horas.</t>
  </si>
  <si>
    <t>20 horas por texto publicado. Teto de 60 horas.</t>
  </si>
  <si>
    <t>30 horas por material desenvolvido. Teto de 60 horas.</t>
  </si>
  <si>
    <t>15 horas por evento organizado. Teto de 60 horas.</t>
  </si>
  <si>
    <t>10 horas por produção.
Teto de 60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</si>
</sst>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</font>
    <font>
      <b/>
      <sz val="10"/>
      <color rgb="FF00000A"/>
      <name val="Calibri"/>
      <family val="2"/>
    </font>
    <font>
      <sz val="10"/>
      <color rgb="FF000000"/>
      <name val="Calibri"/>
      <family val="2"/>
    </font>
    <font>
      <sz val="10"/>
      <color rgb="FF00000A"/>
      <name val="Calibri"/>
      <family val="2"/>
    </font>
    <font>
      <b/>
      <i/>
      <sz val="10"/>
      <color rgb="FF00000A"/>
      <name val="Calibri"/>
      <family val="2"/>
    </font>
    <font>
      <b/>
      <sz val="12"/>
      <color theme="1"/>
      <name val="Calibri"/>
      <family val="2"/>
    </font>
    <font>
      <sz val="9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00000A"/>
      <name val="Calibri"/>
      <family val="2"/>
    </font>
    <font>
      <b/>
      <sz val="14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4EEF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3" borderId="0" xfId="0" applyFill="1"/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/>
    </xf>
    <xf numFmtId="0" fontId="16" fillId="4" borderId="8" xfId="0" applyFont="1" applyFill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right"/>
    </xf>
    <xf numFmtId="0" fontId="16" fillId="10" borderId="8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vertical="center" wrapText="1"/>
    </xf>
    <xf numFmtId="0" fontId="8" fillId="8" borderId="17" xfId="0" applyFont="1" applyFill="1" applyBorder="1" applyAlignment="1">
      <alignment vertical="center" wrapText="1"/>
    </xf>
    <xf numFmtId="0" fontId="8" fillId="8" borderId="18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vertical="center" wrapText="1"/>
    </xf>
    <xf numFmtId="0" fontId="8" fillId="8" borderId="22" xfId="0" applyFont="1" applyFill="1" applyBorder="1" applyAlignment="1">
      <alignment vertical="center" wrapText="1"/>
    </xf>
    <xf numFmtId="0" fontId="8" fillId="8" borderId="23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 applyProtection="1">
      <alignment horizontal="center" vertical="center" wrapText="1"/>
      <protection locked="0"/>
    </xf>
    <xf numFmtId="0" fontId="16" fillId="4" borderId="7" xfId="0" applyFont="1" applyFill="1" applyBorder="1" applyAlignment="1" applyProtection="1">
      <alignment horizontal="center" vertical="center" wrapText="1"/>
      <protection locked="0"/>
    </xf>
    <xf numFmtId="0" fontId="16" fillId="10" borderId="7" xfId="0" applyFont="1" applyFill="1" applyBorder="1" applyAlignment="1" applyProtection="1">
      <alignment horizontal="center" vertical="center" wrapText="1"/>
      <protection locked="0"/>
    </xf>
    <xf numFmtId="0" fontId="6" fillId="7" borderId="24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/>
    </xf>
    <xf numFmtId="0" fontId="12" fillId="9" borderId="24" xfId="0" applyFont="1" applyFill="1" applyBorder="1" applyAlignment="1">
      <alignment horizontal="center" vertic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9" borderId="2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5" fillId="4" borderId="5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17" fillId="4" borderId="3" xfId="1" applyFill="1" applyBorder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right"/>
    </xf>
  </cellXfs>
  <cellStyles count="2">
    <cellStyle name="Hiperlink" xfId="1" builtinId="8"/>
    <cellStyle name="Normal" xfId="0" builtinId="0"/>
  </cellStyles>
  <dxfs count="5"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colors>
    <mruColors>
      <color rgb="FFFFFAEB"/>
      <color rgb="FF0000FF"/>
      <color rgb="FFE4E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q.ufu.br/system/files/conteudo/ppc_v9_rev_nov-22_final.pdf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119068</xdr:colOff>
      <xdr:row>0</xdr:row>
      <xdr:rowOff>69011</xdr:rowOff>
    </xdr:from>
    <xdr:to>
      <xdr:col>1</xdr:col>
      <xdr:colOff>272064</xdr:colOff>
      <xdr:row>0</xdr:row>
      <xdr:rowOff>707366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C9C713-B620-4311-BE65-D6C642D4E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1" t="-58" r="-61" b="-58"/>
        <a:stretch>
          <a:fillRect/>
        </a:stretch>
      </xdr:blipFill>
      <xdr:spPr bwMode="auto">
        <a:xfrm>
          <a:off x="119068" y="69011"/>
          <a:ext cx="644038" cy="63835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232912</xdr:colOff>
      <xdr:row>0</xdr:row>
      <xdr:rowOff>126021</xdr:rowOff>
    </xdr:from>
    <xdr:to>
      <xdr:col>8</xdr:col>
      <xdr:colOff>793629</xdr:colOff>
      <xdr:row>0</xdr:row>
      <xdr:rowOff>678112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C8A967A-F532-4D2E-9E08-133B469EB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7" t="-194" r="-197" b="-194"/>
        <a:stretch>
          <a:fillRect/>
        </a:stretch>
      </xdr:blipFill>
      <xdr:spPr bwMode="auto">
        <a:xfrm>
          <a:off x="8384874" y="126021"/>
          <a:ext cx="560717" cy="55209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1294186</xdr:colOff>
      <xdr:row>8</xdr:row>
      <xdr:rowOff>221301</xdr:rowOff>
    </xdr:from>
    <xdr:to>
      <xdr:col>4</xdr:col>
      <xdr:colOff>1632605</xdr:colOff>
      <xdr:row>9</xdr:row>
      <xdr:rowOff>80710</xdr:rowOff>
    </xdr:to>
    <xdr:pic>
      <xdr:nvPicPr>
        <xdr:cNvPr id="8" name="Imagem 7" descr="Choose, click, file, open icon - Download on Iconfinder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C72A7B-2372-53E1-D686-42D13378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601" y="1868393"/>
          <a:ext cx="338419" cy="334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="130" zoomScaleNormal="130" workbookViewId="0">
      <selection activeCell="B5" sqref="B5:D5"/>
    </sheetView>
  </sheetViews>
  <sheetFormatPr defaultRowHeight="14.4" x14ac:dyDescent="0.3"/>
  <cols>
    <col min="1" max="1" width="7.109375" bestFit="1" customWidth="1"/>
    <col min="2" max="2" width="10.33203125" customWidth="1"/>
    <col min="3" max="3" width="30.33203125" customWidth="1"/>
    <col min="4" max="4" width="46.44140625" customWidth="1"/>
    <col min="5" max="5" width="24.33203125" customWidth="1"/>
    <col min="6" max="6" width="1.33203125" customWidth="1"/>
    <col min="7" max="7" width="12.77734375" customWidth="1"/>
    <col min="8" max="8" width="2.88671875" customWidth="1"/>
    <col min="9" max="9" width="13.88671875" customWidth="1"/>
  </cols>
  <sheetData>
    <row r="1" spans="1:9" ht="60.45" customHeight="1" x14ac:dyDescent="0.3">
      <c r="A1" s="55" t="s">
        <v>38</v>
      </c>
      <c r="B1" s="55"/>
      <c r="C1" s="55"/>
      <c r="D1" s="55"/>
      <c r="E1" s="55"/>
      <c r="F1" s="55"/>
      <c r="G1" s="55"/>
      <c r="H1" s="55"/>
      <c r="I1" s="55"/>
    </row>
    <row r="2" spans="1:9" ht="2.7" customHeight="1" thickBot="1" x14ac:dyDescent="0.35">
      <c r="B2" s="5"/>
      <c r="C2" s="5"/>
      <c r="D2" s="5"/>
      <c r="E2" s="5"/>
      <c r="F2" s="5"/>
      <c r="G2" s="5"/>
      <c r="H2" s="5"/>
      <c r="I2" s="5"/>
    </row>
    <row r="3" spans="1:9" ht="19.2" thickTop="1" thickBot="1" x14ac:dyDescent="0.35">
      <c r="A3" s="59" t="s">
        <v>31</v>
      </c>
      <c r="B3" s="60"/>
      <c r="C3" s="60"/>
      <c r="D3" s="60"/>
      <c r="E3" s="60"/>
      <c r="F3" s="60"/>
      <c r="G3" s="60"/>
      <c r="H3" s="60"/>
      <c r="I3" s="61"/>
    </row>
    <row r="4" spans="1:9" ht="8.1" customHeight="1" thickTop="1" thickBot="1" x14ac:dyDescent="0.35">
      <c r="B4" s="4"/>
      <c r="G4" s="4"/>
      <c r="H4" s="4"/>
      <c r="I4" s="4"/>
    </row>
    <row r="5" spans="1:9" ht="15" thickBot="1" x14ac:dyDescent="0.35">
      <c r="A5" s="15" t="s">
        <v>34</v>
      </c>
      <c r="B5" s="62"/>
      <c r="C5" s="63"/>
      <c r="D5" s="64"/>
      <c r="E5" s="66" t="s">
        <v>35</v>
      </c>
      <c r="F5" s="51"/>
      <c r="G5" s="52"/>
      <c r="H5" s="52"/>
      <c r="I5" s="53"/>
    </row>
    <row r="6" spans="1:9" ht="4.05" customHeight="1" thickBot="1" x14ac:dyDescent="0.35"/>
    <row r="7" spans="1:9" ht="15" thickBot="1" x14ac:dyDescent="0.35">
      <c r="A7" s="15" t="s">
        <v>36</v>
      </c>
      <c r="B7" s="65"/>
      <c r="C7" s="63"/>
      <c r="D7" s="64"/>
    </row>
    <row r="8" spans="1:9" ht="6.15" customHeight="1" x14ac:dyDescent="0.3">
      <c r="B8" s="4"/>
      <c r="G8" s="4"/>
      <c r="H8" s="4"/>
      <c r="I8" s="4"/>
    </row>
    <row r="9" spans="1:9" ht="37.35" customHeight="1" x14ac:dyDescent="0.3">
      <c r="B9" s="54" t="s">
        <v>39</v>
      </c>
      <c r="C9" s="54"/>
      <c r="D9" s="54"/>
      <c r="E9" s="54"/>
      <c r="F9" s="54"/>
      <c r="G9" s="54"/>
      <c r="H9" s="54"/>
      <c r="I9" s="54"/>
    </row>
    <row r="10" spans="1:9" ht="11.55" customHeight="1" thickBot="1" x14ac:dyDescent="0.35">
      <c r="B10" s="4"/>
      <c r="G10" s="4"/>
      <c r="H10" s="6"/>
      <c r="I10" s="6"/>
    </row>
    <row r="11" spans="1:9" ht="28.8" thickTop="1" thickBot="1" x14ac:dyDescent="0.35">
      <c r="A11" s="42" t="s">
        <v>107</v>
      </c>
      <c r="B11" s="43" t="s">
        <v>29</v>
      </c>
      <c r="C11" s="43" t="s">
        <v>0</v>
      </c>
      <c r="D11" s="43" t="s">
        <v>1</v>
      </c>
      <c r="E11" s="44" t="s">
        <v>2</v>
      </c>
      <c r="G11" s="11" t="s">
        <v>32</v>
      </c>
      <c r="H11" s="6"/>
      <c r="I11" s="45" t="s">
        <v>33</v>
      </c>
    </row>
    <row r="12" spans="1:9" ht="69" x14ac:dyDescent="0.3">
      <c r="A12" s="56" t="s">
        <v>95</v>
      </c>
      <c r="B12" s="17" t="s">
        <v>40</v>
      </c>
      <c r="C12" s="18" t="s">
        <v>28</v>
      </c>
      <c r="D12" s="19" t="s">
        <v>41</v>
      </c>
      <c r="E12" s="20" t="s">
        <v>42</v>
      </c>
      <c r="G12" s="13"/>
      <c r="I12" s="32"/>
    </row>
    <row r="13" spans="1:9" ht="41.4" x14ac:dyDescent="0.3">
      <c r="A13" s="57"/>
      <c r="B13" s="8" t="s">
        <v>43</v>
      </c>
      <c r="C13" s="9" t="s">
        <v>44</v>
      </c>
      <c r="D13" s="10" t="s">
        <v>7</v>
      </c>
      <c r="E13" s="21" t="s">
        <v>108</v>
      </c>
      <c r="G13" s="16"/>
      <c r="I13" s="7"/>
    </row>
    <row r="14" spans="1:9" ht="41.4" x14ac:dyDescent="0.3">
      <c r="A14" s="57"/>
      <c r="B14" s="3" t="s">
        <v>45</v>
      </c>
      <c r="C14" s="1" t="s">
        <v>46</v>
      </c>
      <c r="D14" s="2" t="s">
        <v>5</v>
      </c>
      <c r="E14" s="22" t="s">
        <v>109</v>
      </c>
      <c r="G14" s="13"/>
      <c r="I14" s="3"/>
    </row>
    <row r="15" spans="1:9" ht="27.6" x14ac:dyDescent="0.3">
      <c r="A15" s="57"/>
      <c r="B15" s="8" t="s">
        <v>47</v>
      </c>
      <c r="C15" s="9" t="s">
        <v>48</v>
      </c>
      <c r="D15" s="10" t="s">
        <v>49</v>
      </c>
      <c r="E15" s="21" t="s">
        <v>37</v>
      </c>
      <c r="G15" s="16"/>
      <c r="I15" s="7"/>
    </row>
    <row r="16" spans="1:9" ht="41.4" x14ac:dyDescent="0.3">
      <c r="A16" s="57"/>
      <c r="B16" s="3" t="s">
        <v>50</v>
      </c>
      <c r="C16" s="1" t="s">
        <v>51</v>
      </c>
      <c r="D16" s="2" t="s">
        <v>6</v>
      </c>
      <c r="E16" s="22" t="s">
        <v>109</v>
      </c>
      <c r="G16" s="13"/>
      <c r="I16" s="3"/>
    </row>
    <row r="17" spans="1:9" ht="41.4" x14ac:dyDescent="0.3">
      <c r="A17" s="57"/>
      <c r="B17" s="8" t="s">
        <v>52</v>
      </c>
      <c r="C17" s="9" t="s">
        <v>53</v>
      </c>
      <c r="D17" s="10" t="s">
        <v>54</v>
      </c>
      <c r="E17" s="21" t="s">
        <v>37</v>
      </c>
      <c r="G17" s="16"/>
      <c r="I17" s="7"/>
    </row>
    <row r="18" spans="1:9" ht="41.4" x14ac:dyDescent="0.3">
      <c r="A18" s="57"/>
      <c r="B18" s="3" t="s">
        <v>55</v>
      </c>
      <c r="C18" s="1" t="s">
        <v>8</v>
      </c>
      <c r="D18" s="2" t="s">
        <v>56</v>
      </c>
      <c r="E18" s="23" t="s">
        <v>37</v>
      </c>
      <c r="G18" s="13"/>
      <c r="I18" s="3"/>
    </row>
    <row r="19" spans="1:9" ht="27.6" x14ac:dyDescent="0.3">
      <c r="A19" s="57"/>
      <c r="B19" s="8" t="s">
        <v>57</v>
      </c>
      <c r="C19" s="9" t="s">
        <v>58</v>
      </c>
      <c r="D19" s="10" t="s">
        <v>56</v>
      </c>
      <c r="E19" s="21" t="s">
        <v>37</v>
      </c>
      <c r="G19" s="16"/>
      <c r="I19" s="7"/>
    </row>
    <row r="20" spans="1:9" ht="55.2" x14ac:dyDescent="0.3">
      <c r="A20" s="57"/>
      <c r="B20" s="3" t="s">
        <v>59</v>
      </c>
      <c r="C20" s="1" t="s">
        <v>60</v>
      </c>
      <c r="D20" s="2" t="s">
        <v>3</v>
      </c>
      <c r="E20" s="23" t="s">
        <v>4</v>
      </c>
      <c r="G20" s="13"/>
      <c r="I20" s="3"/>
    </row>
    <row r="21" spans="1:9" ht="41.4" x14ac:dyDescent="0.3">
      <c r="A21" s="57"/>
      <c r="B21" s="8" t="s">
        <v>61</v>
      </c>
      <c r="C21" s="9" t="s">
        <v>62</v>
      </c>
      <c r="D21" s="10" t="s">
        <v>63</v>
      </c>
      <c r="E21" s="21" t="s">
        <v>110</v>
      </c>
      <c r="G21" s="16"/>
      <c r="I21" s="7"/>
    </row>
    <row r="22" spans="1:9" ht="28.2" thickBot="1" x14ac:dyDescent="0.35">
      <c r="A22" s="58"/>
      <c r="B22" s="24" t="s">
        <v>64</v>
      </c>
      <c r="C22" s="25" t="s">
        <v>65</v>
      </c>
      <c r="D22" s="26" t="s">
        <v>66</v>
      </c>
      <c r="E22" s="27" t="s">
        <v>37</v>
      </c>
      <c r="G22" s="14"/>
      <c r="I22" s="3"/>
    </row>
    <row r="23" spans="1:9" ht="83.4" thickTop="1" x14ac:dyDescent="0.3">
      <c r="A23" s="56" t="s">
        <v>94</v>
      </c>
      <c r="B23" s="28" t="s">
        <v>67</v>
      </c>
      <c r="C23" s="29" t="s">
        <v>68</v>
      </c>
      <c r="D23" s="30" t="s">
        <v>9</v>
      </c>
      <c r="E23" s="31" t="s">
        <v>10</v>
      </c>
      <c r="G23" s="41"/>
      <c r="I23" s="7"/>
    </row>
    <row r="24" spans="1:9" ht="69" x14ac:dyDescent="0.3">
      <c r="A24" s="57"/>
      <c r="B24" s="3" t="s">
        <v>69</v>
      </c>
      <c r="C24" s="1" t="s">
        <v>70</v>
      </c>
      <c r="D24" s="2" t="s">
        <v>11</v>
      </c>
      <c r="E24" s="23" t="s">
        <v>111</v>
      </c>
      <c r="G24" s="13"/>
      <c r="I24" s="3"/>
    </row>
    <row r="25" spans="1:9" ht="27.6" x14ac:dyDescent="0.3">
      <c r="A25" s="57"/>
      <c r="B25" s="8" t="s">
        <v>71</v>
      </c>
      <c r="C25" s="9" t="s">
        <v>72</v>
      </c>
      <c r="D25" s="10" t="s">
        <v>12</v>
      </c>
      <c r="E25" s="21" t="s">
        <v>13</v>
      </c>
      <c r="G25" s="16"/>
      <c r="I25" s="7"/>
    </row>
    <row r="26" spans="1:9" ht="41.4" x14ac:dyDescent="0.3">
      <c r="A26" s="57"/>
      <c r="B26" s="3" t="s">
        <v>73</v>
      </c>
      <c r="C26" s="1" t="s">
        <v>74</v>
      </c>
      <c r="D26" s="2" t="s">
        <v>12</v>
      </c>
      <c r="E26" s="23" t="s">
        <v>112</v>
      </c>
      <c r="G26" s="13"/>
      <c r="I26" s="3"/>
    </row>
    <row r="27" spans="1:9" ht="41.4" x14ac:dyDescent="0.3">
      <c r="A27" s="57"/>
      <c r="B27" s="8" t="s">
        <v>75</v>
      </c>
      <c r="C27" s="9" t="s">
        <v>76</v>
      </c>
      <c r="D27" s="10" t="s">
        <v>12</v>
      </c>
      <c r="E27" s="21" t="s">
        <v>14</v>
      </c>
      <c r="G27" s="16"/>
      <c r="I27" s="7"/>
    </row>
    <row r="28" spans="1:9" ht="27.6" x14ac:dyDescent="0.3">
      <c r="A28" s="57"/>
      <c r="B28" s="3" t="s">
        <v>77</v>
      </c>
      <c r="C28" s="1" t="s">
        <v>78</v>
      </c>
      <c r="D28" s="2" t="s">
        <v>12</v>
      </c>
      <c r="E28" s="23" t="s">
        <v>113</v>
      </c>
      <c r="G28" s="13"/>
      <c r="I28" s="3"/>
    </row>
    <row r="29" spans="1:9" ht="69" x14ac:dyDescent="0.3">
      <c r="A29" s="57"/>
      <c r="B29" s="8" t="s">
        <v>79</v>
      </c>
      <c r="C29" s="9" t="s">
        <v>80</v>
      </c>
      <c r="D29" s="10" t="s">
        <v>16</v>
      </c>
      <c r="E29" s="21" t="s">
        <v>114</v>
      </c>
      <c r="G29" s="16"/>
      <c r="I29" s="7"/>
    </row>
    <row r="30" spans="1:9" ht="69" x14ac:dyDescent="0.3">
      <c r="A30" s="57"/>
      <c r="B30" s="3" t="s">
        <v>81</v>
      </c>
      <c r="C30" s="1" t="s">
        <v>82</v>
      </c>
      <c r="D30" s="2" t="s">
        <v>16</v>
      </c>
      <c r="E30" s="23" t="s">
        <v>114</v>
      </c>
      <c r="G30" s="13"/>
      <c r="I30" s="3"/>
    </row>
    <row r="31" spans="1:9" ht="27.6" x14ac:dyDescent="0.3">
      <c r="A31" s="57"/>
      <c r="B31" s="8" t="s">
        <v>83</v>
      </c>
      <c r="C31" s="9" t="s">
        <v>84</v>
      </c>
      <c r="D31" s="10" t="s">
        <v>17</v>
      </c>
      <c r="E31" s="21" t="s">
        <v>115</v>
      </c>
      <c r="G31" s="16"/>
      <c r="I31" s="7"/>
    </row>
    <row r="32" spans="1:9" ht="28.2" thickBot="1" x14ac:dyDescent="0.35">
      <c r="A32" s="58"/>
      <c r="B32" s="24" t="s">
        <v>85</v>
      </c>
      <c r="C32" s="25" t="s">
        <v>86</v>
      </c>
      <c r="D32" s="26" t="s">
        <v>87</v>
      </c>
      <c r="E32" s="27" t="s">
        <v>87</v>
      </c>
      <c r="G32" s="14"/>
      <c r="I32" s="3"/>
    </row>
    <row r="33" spans="1:9" ht="69.599999999999994" thickTop="1" x14ac:dyDescent="0.3">
      <c r="A33" s="56" t="s">
        <v>93</v>
      </c>
      <c r="B33" s="28" t="s">
        <v>88</v>
      </c>
      <c r="C33" s="29" t="s">
        <v>89</v>
      </c>
      <c r="D33" s="30" t="s">
        <v>87</v>
      </c>
      <c r="E33" s="31" t="s">
        <v>116</v>
      </c>
      <c r="G33" s="41"/>
      <c r="I33" s="7"/>
    </row>
    <row r="34" spans="1:9" ht="55.2" x14ac:dyDescent="0.3">
      <c r="A34" s="57"/>
      <c r="B34" s="3" t="s">
        <v>90</v>
      </c>
      <c r="C34" s="1" t="s">
        <v>18</v>
      </c>
      <c r="D34" s="2" t="s">
        <v>19</v>
      </c>
      <c r="E34" s="23" t="s">
        <v>21</v>
      </c>
      <c r="G34" s="13"/>
      <c r="I34" s="3"/>
    </row>
    <row r="35" spans="1:9" ht="28.2" thickBot="1" x14ac:dyDescent="0.35">
      <c r="A35" s="58"/>
      <c r="B35" s="33" t="s">
        <v>91</v>
      </c>
      <c r="C35" s="34" t="s">
        <v>92</v>
      </c>
      <c r="D35" s="35" t="s">
        <v>87</v>
      </c>
      <c r="E35" s="36" t="s">
        <v>87</v>
      </c>
      <c r="G35" s="39"/>
      <c r="I35" s="7"/>
    </row>
    <row r="36" spans="1:9" ht="55.8" thickTop="1" x14ac:dyDescent="0.3">
      <c r="A36" s="56" t="s">
        <v>106</v>
      </c>
      <c r="B36" s="17" t="s">
        <v>96</v>
      </c>
      <c r="C36" s="18" t="s">
        <v>97</v>
      </c>
      <c r="D36" s="19" t="s">
        <v>20</v>
      </c>
      <c r="E36" s="37" t="s">
        <v>21</v>
      </c>
      <c r="G36" s="40"/>
      <c r="I36" s="3"/>
    </row>
    <row r="37" spans="1:9" ht="69" x14ac:dyDescent="0.3">
      <c r="A37" s="57"/>
      <c r="B37" s="8" t="s">
        <v>98</v>
      </c>
      <c r="C37" s="9" t="s">
        <v>22</v>
      </c>
      <c r="D37" s="10" t="s">
        <v>15</v>
      </c>
      <c r="E37" s="21" t="s">
        <v>99</v>
      </c>
      <c r="G37" s="16"/>
      <c r="I37" s="7"/>
    </row>
    <row r="38" spans="1:9" ht="69" x14ac:dyDescent="0.3">
      <c r="A38" s="57"/>
      <c r="B38" s="3" t="s">
        <v>100</v>
      </c>
      <c r="C38" s="1" t="s">
        <v>101</v>
      </c>
      <c r="D38" s="2" t="s">
        <v>23</v>
      </c>
      <c r="E38" s="23" t="s">
        <v>10</v>
      </c>
      <c r="G38" s="13"/>
      <c r="I38" s="3"/>
    </row>
    <row r="39" spans="1:9" ht="27.6" x14ac:dyDescent="0.3">
      <c r="A39" s="57"/>
      <c r="B39" s="8" t="s">
        <v>102</v>
      </c>
      <c r="C39" s="9" t="s">
        <v>24</v>
      </c>
      <c r="D39" s="10" t="s">
        <v>87</v>
      </c>
      <c r="E39" s="21" t="s">
        <v>87</v>
      </c>
      <c r="G39" s="16"/>
      <c r="I39" s="7"/>
    </row>
    <row r="40" spans="1:9" ht="55.2" x14ac:dyDescent="0.3">
      <c r="A40" s="57"/>
      <c r="B40" s="3" t="s">
        <v>103</v>
      </c>
      <c r="C40" s="1" t="s">
        <v>25</v>
      </c>
      <c r="D40" s="2" t="s">
        <v>26</v>
      </c>
      <c r="E40" s="23" t="s">
        <v>21</v>
      </c>
      <c r="G40" s="13"/>
      <c r="I40" s="3"/>
    </row>
    <row r="41" spans="1:9" ht="55.8" thickBot="1" x14ac:dyDescent="0.35">
      <c r="A41" s="58"/>
      <c r="B41" s="33" t="s">
        <v>104</v>
      </c>
      <c r="C41" s="34" t="s">
        <v>105</v>
      </c>
      <c r="D41" s="35" t="s">
        <v>27</v>
      </c>
      <c r="E41" s="36" t="s">
        <v>10</v>
      </c>
      <c r="G41" s="16"/>
      <c r="I41" s="46"/>
    </row>
    <row r="42" spans="1:9" ht="16.8" thickTop="1" thickBot="1" x14ac:dyDescent="0.35">
      <c r="E42" s="38" t="s">
        <v>30</v>
      </c>
      <c r="G42" s="12">
        <f>SUM(G12:G41)</f>
        <v>0</v>
      </c>
      <c r="I42" s="47">
        <f>SUM(I12:I41)</f>
        <v>0</v>
      </c>
    </row>
    <row r="43" spans="1:9" ht="15" thickBot="1" x14ac:dyDescent="0.35"/>
    <row r="44" spans="1:9" ht="43.5" customHeight="1" thickBot="1" x14ac:dyDescent="0.35">
      <c r="E44" s="48" t="str">
        <f>IF(G42&lt;150,"Carga horária inferior à mínima exigida, i.e. 150 horas","OK. Carga horária superior à exigida.")</f>
        <v>Carga horária inferior à mínima exigida, i.e. 150 horas</v>
      </c>
      <c r="F44" s="49"/>
      <c r="G44" s="50"/>
    </row>
  </sheetData>
  <sheetProtection sheet="1" selectLockedCells="1" sort="0" autoFilter="0" pivotTables="0"/>
  <protectedRanges>
    <protectedRange sqref="I12:I41 G12:G41" name="Intervalo1_1"/>
  </protectedRanges>
  <mergeCells count="11">
    <mergeCell ref="E44:G44"/>
    <mergeCell ref="F5:I5"/>
    <mergeCell ref="B9:I9"/>
    <mergeCell ref="A1:I1"/>
    <mergeCell ref="A36:A41"/>
    <mergeCell ref="A3:I3"/>
    <mergeCell ref="B5:D5"/>
    <mergeCell ref="B7:D7"/>
    <mergeCell ref="A23:A32"/>
    <mergeCell ref="A33:A35"/>
    <mergeCell ref="A12:A22"/>
  </mergeCells>
  <conditionalFormatting sqref="E44:F44">
    <cfRule type="containsText" dxfId="4" priority="3" stopIfTrue="1" operator="containsText" text="OK">
      <formula>NOT(ISERROR(SEARCH("OK",E44)))</formula>
    </cfRule>
  </conditionalFormatting>
  <conditionalFormatting sqref="G42">
    <cfRule type="cellIs" dxfId="3" priority="4" stopIfTrue="1" operator="greaterThanOrEqual">
      <formula>180</formula>
    </cfRule>
    <cfRule type="cellIs" dxfId="2" priority="5" stopIfTrue="1" operator="between">
      <formula>0</formula>
      <formula>179.99</formula>
    </cfRule>
  </conditionalFormatting>
  <conditionalFormatting sqref="I42">
    <cfRule type="cellIs" dxfId="1" priority="1" stopIfTrue="1" operator="greaterThanOrEqual">
      <formula>180</formula>
    </cfRule>
    <cfRule type="cellIs" dxfId="0" priority="2" stopIfTrue="1" operator="between">
      <formula>0</formula>
      <formula>179.99</formula>
    </cfRule>
  </conditionalFormatting>
  <dataValidations count="12">
    <dataValidation type="decimal" allowBlank="1" showInputMessage="1" showErrorMessage="1" errorTitle="CARGA HORÁRIA EXCEDIDA" error="Carga horária acima do máximo permitido nesta categoria (69 h)!" sqref="I30" xr:uid="{00000000-0002-0000-0000-000000000000}">
      <formula1>0</formula1>
      <formula2>69</formula2>
    </dataValidation>
    <dataValidation type="whole" allowBlank="1" showInputMessage="1" showErrorMessage="1" errorTitle="CARGA HORÁRIA EXCEDIDA" error="Carga horária acima do máximo permitido nesta categoria (32 h)!" sqref="I36" xr:uid="{00000000-0002-0000-0000-000002000000}">
      <formula1>0</formula1>
      <formula2>60</formula2>
    </dataValidation>
    <dataValidation type="whole" allowBlank="1" showInputMessage="1" showErrorMessage="1" errorTitle="CARGA HORÁRIA EXCEDIDA" error="Carga horária acima do máximo permitido nesta categoria (60 h)!" sqref="I32" xr:uid="{00000000-0002-0000-0000-000003000000}">
      <formula1>0</formula1>
      <formula2>60</formula2>
    </dataValidation>
    <dataValidation type="decimal" allowBlank="1" showInputMessage="1" showErrorMessage="1" errorTitle="CARGA HORÁRIA EXCEDIDA" error="Carga horária acima do máximo permitido nesta categoria (32 h)!" sqref="I28" xr:uid="{00000000-0002-0000-0000-000004000000}">
      <formula1>0</formula1>
      <formula2>32</formula2>
    </dataValidation>
    <dataValidation type="decimal" allowBlank="1" showInputMessage="1" showErrorMessage="1" errorTitle="CARGA HORÁRIA EXCEDIDA" error="Carga horária acima do máximo permitido nesta categoria (60 h)!" sqref="I26 G24:G25 G27:G31 G33:G34 G36:G37 G40" xr:uid="{00000000-0002-0000-0000-000005000000}">
      <formula1>0</formula1>
      <formula2>60</formula2>
    </dataValidation>
    <dataValidation type="decimal" allowBlank="1" showInputMessage="1" showErrorMessage="1" errorTitle="CARGA HORÁRIA EXCEDIDA" error="Carga horária acima do máximo permitido nesta categoria (90 h)!" sqref="G12:G20 G38 G22:G23 I34:I35 I37:I41 I27 I29 I31 I12:I25 G41" xr:uid="{00000000-0002-0000-0000-000006000000}">
      <formula1>0</formula1>
      <formula2>90</formula2>
    </dataValidation>
    <dataValidation type="whole" allowBlank="1" showInputMessage="1" showErrorMessage="1" error="Valor acima do máximo permitido." sqref="I33" xr:uid="{00000000-0002-0000-0000-000009000000}">
      <formula1>0</formula1>
      <formula2>180</formula2>
    </dataValidation>
    <dataValidation type="decimal" allowBlank="1" showInputMessage="1" showErrorMessage="1" errorTitle="CARGA HORÁRIA EXCEDIDA" error="Carga horária acima do máximo permitido nesta categoria (120 h)!" sqref="G21" xr:uid="{2F775172-0B65-4CF7-ABD0-67B50A3ACB4A}">
      <formula1>0</formula1>
      <formula2>120</formula2>
    </dataValidation>
    <dataValidation type="decimal" allowBlank="1" showInputMessage="1" showErrorMessage="1" errorTitle="CARGA HORÁRIA EXCEDIDA" error="Carga horária acima do máximo permitido nesta categoria (30 h)!" sqref="G26" xr:uid="{6DA97954-F457-4A69-922A-E6FA337649AE}">
      <formula1>0</formula1>
      <formula2>30</formula2>
    </dataValidation>
    <dataValidation allowBlank="1" showInputMessage="1" errorTitle="CARGA HORÁRIA EXCEDIDA" error="Carga horária acima do máximo permitido nesta categoria (60 h)!" sqref="G32" xr:uid="{6DBB9525-A0F3-445A-8BCE-F8BD3F873DE3}"/>
    <dataValidation allowBlank="1" showInputMessage="1" errorTitle="CARGA HORÁRIA EXCEDIDA" error="Carga horária acima do máximo permitido nesta categoria (90 h)!" sqref="G35" xr:uid="{B95A535B-B71A-47BD-8DD5-2C0D03F9CD43}"/>
    <dataValidation allowBlank="1" showInputMessage="1" sqref="G39" xr:uid="{94B9151F-7A19-4FC0-9B8F-029CF5D5A71A}"/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N8"/>
  <sheetViews>
    <sheetView workbookViewId="0">
      <selection activeCell="N8" sqref="N8"/>
    </sheetView>
  </sheetViews>
  <sheetFormatPr defaultRowHeight="14.4" x14ac:dyDescent="0.3"/>
  <sheetData>
    <row r="5" spans="2:14" x14ac:dyDescent="0.3">
      <c r="B5">
        <v>45</v>
      </c>
      <c r="D5">
        <v>30</v>
      </c>
      <c r="F5">
        <v>15</v>
      </c>
      <c r="H5">
        <v>8</v>
      </c>
      <c r="J5">
        <v>30</v>
      </c>
      <c r="L5">
        <v>23</v>
      </c>
      <c r="N5">
        <v>30</v>
      </c>
    </row>
    <row r="6" spans="2:14" x14ac:dyDescent="0.3">
      <c r="B6">
        <v>90</v>
      </c>
      <c r="D6">
        <v>60</v>
      </c>
      <c r="F6">
        <v>30</v>
      </c>
      <c r="H6">
        <f>H5+8</f>
        <v>16</v>
      </c>
      <c r="J6">
        <v>60</v>
      </c>
      <c r="L6">
        <f>L5*2</f>
        <v>46</v>
      </c>
      <c r="N6">
        <v>60</v>
      </c>
    </row>
    <row r="7" spans="2:14" x14ac:dyDescent="0.3">
      <c r="D7">
        <v>90</v>
      </c>
      <c r="F7">
        <v>45</v>
      </c>
      <c r="H7">
        <f>H6+8</f>
        <v>24</v>
      </c>
      <c r="L7">
        <f>L6+23</f>
        <v>69</v>
      </c>
      <c r="N7">
        <v>90</v>
      </c>
    </row>
    <row r="8" spans="2:14" x14ac:dyDescent="0.3">
      <c r="F8">
        <v>60</v>
      </c>
      <c r="H8">
        <f>H7+8</f>
        <v>32</v>
      </c>
      <c r="N8">
        <v>120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Requerimento ACC 2022-2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Secretaria da Engenharia de Alimentos</cp:lastModifiedBy>
  <dcterms:created xsi:type="dcterms:W3CDTF">2019-06-18T13:19:29Z</dcterms:created>
  <dcterms:modified xsi:type="dcterms:W3CDTF">2025-03-17T13:20:59Z</dcterms:modified>
</cp:coreProperties>
</file>